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sheena/Desktop/TRANSFORMING ENERGY/"/>
    </mc:Choice>
  </mc:AlternateContent>
  <xr:revisionPtr revIDLastSave="0" documentId="8_{A21E544B-1F81-9744-8991-E69B69D2A839}" xr6:coauthVersionLast="47" xr6:coauthVersionMax="47" xr10:uidLastSave="{00000000-0000-0000-0000-000000000000}"/>
  <bookViews>
    <workbookView xWindow="0" yWindow="740" windowWidth="29400" windowHeight="18380" xr2:uid="{00000000-000D-0000-FFFF-FFFF00000000}"/>
  </bookViews>
  <sheets>
    <sheet name="Night Audi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rGskpvPqdKmSmxQCSChrAy8zKklGeSgpLHOWsLxTb/c="/>
    </ext>
  </extLst>
</workbook>
</file>

<file path=xl/calcChain.xml><?xml version="1.0" encoding="utf-8"?>
<calcChain xmlns="http://schemas.openxmlformats.org/spreadsheetml/2006/main">
  <c r="E27" i="1" l="1"/>
  <c r="J30" i="1" s="1"/>
  <c r="J33" i="1" s="1"/>
  <c r="J34" i="1" s="1"/>
  <c r="J35" i="1" s="1"/>
  <c r="E22" i="1"/>
  <c r="F22" i="1" s="1"/>
  <c r="G22" i="1" s="1"/>
  <c r="E21" i="1"/>
  <c r="F21" i="1" s="1"/>
  <c r="G21" i="1" s="1"/>
  <c r="E20" i="1"/>
  <c r="F20" i="1" s="1"/>
  <c r="G20" i="1" s="1"/>
  <c r="E19" i="1"/>
  <c r="F19" i="1" s="1"/>
  <c r="G19" i="1" s="1"/>
  <c r="E18" i="1"/>
  <c r="F18" i="1" s="1"/>
  <c r="G18" i="1" s="1"/>
  <c r="F17" i="1"/>
  <c r="G17" i="1" s="1"/>
  <c r="E17" i="1"/>
  <c r="E16" i="1"/>
  <c r="F16" i="1" s="1"/>
  <c r="G16" i="1" s="1"/>
  <c r="E15" i="1"/>
  <c r="F15" i="1" s="1"/>
  <c r="G15" i="1" l="1"/>
  <c r="G27" i="1" s="1"/>
  <c r="F27" i="1"/>
</calcChain>
</file>

<file path=xl/sharedStrings.xml><?xml version="1.0" encoding="utf-8"?>
<sst xmlns="http://schemas.openxmlformats.org/spreadsheetml/2006/main" count="30" uniqueCount="30">
  <si>
    <t xml:space="preserve">This worksheet is part of Transforming Energy - Buildings Net Zero Energy. For full programme details visit: </t>
  </si>
  <si>
    <t>https://juliesbicycle.com/our-work/arts-council-programme/</t>
  </si>
  <si>
    <t>INSTRUCTIONS</t>
  </si>
  <si>
    <r>
      <rPr>
        <sz val="11"/>
        <color theme="1"/>
        <rFont val="Calibri"/>
        <family val="2"/>
      </rPr>
      <t xml:space="preserve">Use this worksheet to build an understanding of your building's overnight energy use and identify energy waste:
</t>
    </r>
    <r>
      <rPr>
        <b/>
        <sz val="11"/>
        <color theme="1"/>
        <rFont val="Calibri"/>
        <family val="2"/>
      </rPr>
      <t>1.</t>
    </r>
    <r>
      <rPr>
        <sz val="11"/>
        <color theme="1"/>
        <rFont val="Calibri"/>
        <family val="2"/>
      </rPr>
      <t xml:space="preserve"> Calculate your overnight energy consumption by looking either at your half-hourly data or by taking a meter reading at night and then early in the morning when the building is not occupied - e.g. for a theatre this might be at 12am once the show has finished and the building is closed up and before the cleaners come in in the morning - e.g. 6am. Subtract the two readings and this is the overnight energy for the building. In cell J19, put the number of hours overnight - in this case it would be 6 hours. In cell J18 you can specify the pence per kWh you pay for electricity.
</t>
    </r>
    <r>
      <rPr>
        <b/>
        <sz val="11"/>
        <color theme="1"/>
        <rFont val="Calibri"/>
        <family val="2"/>
      </rPr>
      <t xml:space="preserve">2. </t>
    </r>
    <r>
      <rPr>
        <sz val="11"/>
        <color theme="1"/>
        <rFont val="Calibri"/>
        <family val="2"/>
      </rPr>
      <t xml:space="preserve">After-hours walk around each area of your building, taking notes of all the equipment that is left on. We recommend taking a clipboard and naming each room and area and what you find. Note not only what is on, but also if you feel areas are too hot or too cold due to temperature conditioning. 
</t>
    </r>
    <r>
      <rPr>
        <b/>
        <sz val="11"/>
        <color theme="1"/>
        <rFont val="Calibri"/>
        <family val="2"/>
      </rPr>
      <t>3.</t>
    </r>
    <r>
      <rPr>
        <sz val="11"/>
        <color theme="1"/>
        <rFont val="Calibri"/>
        <family val="2"/>
      </rPr>
      <t xml:space="preserve"> In this worksheet - list all the equipment that should be on at night in the table below - look at the power demand of the equipment - if not sure you can do a web search to find the power specification of similar equipment. This worksheet, once completed, will present results on what the expected overnight energy use is and what the actual energy use is. You can then look at all the equipment left on and see if this accounts for the variance. Often energy waste is linked to Building Management Systems  - BMS (if you have one) not being properly scheduled to link with actual occupancy hours or automatic controls becoming defaults. The usual suspect is staff not turning things off once they leave a space (which can be due to them not actually knowing what to turn off and where the off switches are - this is why a Switch-off campaign needs to be about the training and instructions to be successful to reducing overnight energy use).</t>
    </r>
  </si>
  <si>
    <r>
      <rPr>
        <sz val="11"/>
        <color theme="1"/>
        <rFont val="Calibri"/>
        <family val="2"/>
      </rPr>
      <t xml:space="preserve">Change ony the values in </t>
    </r>
    <r>
      <rPr>
        <b/>
        <sz val="11"/>
        <color theme="9"/>
        <rFont val="Calibri (Body)"/>
      </rPr>
      <t>green cells</t>
    </r>
    <r>
      <rPr>
        <sz val="11"/>
        <color theme="1"/>
        <rFont val="Calibri"/>
        <family val="2"/>
      </rPr>
      <t xml:space="preserve">. Results in the </t>
    </r>
    <r>
      <rPr>
        <b/>
        <sz val="11"/>
        <color theme="5"/>
        <rFont val="Calibri (Body)"/>
      </rPr>
      <t>orange cells</t>
    </r>
    <r>
      <rPr>
        <sz val="11"/>
        <color theme="1"/>
        <rFont val="Calibri"/>
        <family val="2"/>
      </rPr>
      <t>.</t>
    </r>
  </si>
  <si>
    <t>electricity cost per kWh</t>
  </si>
  <si>
    <t>p</t>
  </si>
  <si>
    <t>equipment</t>
  </si>
  <si>
    <t>power - kW</t>
  </si>
  <si>
    <t>number</t>
  </si>
  <si>
    <t>total power - W</t>
  </si>
  <si>
    <t>annual night time energy use - kWh</t>
  </si>
  <si>
    <t>annual night time cost £</t>
  </si>
  <si>
    <t>number of night time hours</t>
  </si>
  <si>
    <t>emergency lights</t>
  </si>
  <si>
    <t>CCTV</t>
  </si>
  <si>
    <t>alarm systems</t>
  </si>
  <si>
    <t>server rooms</t>
  </si>
  <si>
    <t>server cooling</t>
  </si>
  <si>
    <t>computers</t>
  </si>
  <si>
    <t>pump</t>
  </si>
  <si>
    <t>AHU fans</t>
  </si>
  <si>
    <t>totals</t>
  </si>
  <si>
    <t>total night time power (kW)</t>
  </si>
  <si>
    <t>actual night time power (kW)</t>
  </si>
  <si>
    <t>From monitoring or meter reading.</t>
  </si>
  <si>
    <t>potential saving (kW)</t>
  </si>
  <si>
    <t>potential annual saving (kWh)</t>
  </si>
  <si>
    <t>potential annual saving (£)</t>
  </si>
  <si>
    <r>
      <rPr>
        <sz val="11"/>
        <color theme="1"/>
        <rFont val="Calibri"/>
        <family val="2"/>
      </rPr>
      <t xml:space="preserve">Prices may vary and are approximates only.
Prices referenced are recent historic averages prior to the Russo-Ukraine war. 
Latest prices can be found each quarter on gov.co.uk: </t>
    </r>
    <r>
      <rPr>
        <u/>
        <sz val="11"/>
        <color rgb="FF1155CC"/>
        <rFont val="Calibri"/>
        <family val="2"/>
      </rPr>
      <t>https://www.gov.uk/government/collections/quarterly-energy-prices</t>
    </r>
    <r>
      <rPr>
        <sz val="11"/>
        <color theme="1"/>
        <rFont val="Calibri"/>
        <family val="2"/>
      </rPr>
      <t xml:space="preserve"> 
For the most up to date prices and tarriffs, we advise getting quotes from suppliers and installers.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</si>
</sst>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Calibri"/>
      <scheme val="minor"/>
    </font>
    <font>
      <sz val="11"/>
      <color theme="1"/>
      <name val="Calibri"/>
      <family val="2"/>
    </font>
    <font>
      <sz val="12"/>
      <color theme="1"/>
      <name val="Calibri"/>
      <family val="2"/>
    </font>
    <font>
      <u/>
      <sz val="12"/>
      <color rgb="FF0563C1"/>
      <name val="Calibri"/>
      <family val="2"/>
    </font>
    <font>
      <u/>
      <sz val="11"/>
      <color theme="1"/>
      <name val="Calibri"/>
      <family val="2"/>
    </font>
    <font>
      <b/>
      <sz val="28"/>
      <color theme="1"/>
      <name val="Calibri"/>
      <family val="2"/>
    </font>
    <font>
      <b/>
      <sz val="11"/>
      <color theme="1"/>
      <name val="Calibri"/>
      <family val="2"/>
    </font>
    <font>
      <sz val="11"/>
      <color theme="1"/>
      <name val="Calibri"/>
      <family val="2"/>
      <scheme val="minor"/>
    </font>
    <font>
      <u/>
      <sz val="11"/>
      <color rgb="FF1155CC"/>
      <name val="Calibri"/>
      <family val="2"/>
    </font>
    <font>
      <b/>
      <sz val="11"/>
      <color theme="9"/>
      <name val="Calibri (Body)"/>
    </font>
    <font>
      <b/>
      <sz val="11"/>
      <color theme="5"/>
      <name val="Calibri (Body)"/>
    </font>
  </fonts>
  <fills count="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theme="5"/>
        <bgColor theme="5"/>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24">
    <xf numFmtId="0" fontId="0" fillId="0" borderId="0" xfId="0"/>
    <xf numFmtId="0" fontId="1" fillId="2" borderId="0" xfId="0" applyFont="1" applyFill="1"/>
    <xf numFmtId="0" fontId="2" fillId="0" borderId="0" xfId="0" applyFont="1"/>
    <xf numFmtId="0" fontId="3" fillId="0" borderId="0" xfId="0" applyFont="1"/>
    <xf numFmtId="0" fontId="4" fillId="2" borderId="0" xfId="0" applyFont="1" applyFill="1" applyAlignment="1"/>
    <xf numFmtId="0" fontId="0" fillId="0" borderId="0" xfId="0" applyProtection="1">
      <protection locked="0"/>
    </xf>
    <xf numFmtId="0" fontId="5" fillId="2" borderId="0" xfId="0" applyFont="1" applyFill="1" applyProtection="1">
      <protection locked="0"/>
    </xf>
    <xf numFmtId="0" fontId="1" fillId="2" borderId="0" xfId="0" applyFont="1" applyFill="1" applyProtection="1">
      <protection locked="0"/>
    </xf>
    <xf numFmtId="0" fontId="1" fillId="2" borderId="0" xfId="0" applyFont="1" applyFill="1" applyAlignment="1" applyProtection="1">
      <alignment wrapText="1"/>
      <protection locked="0"/>
    </xf>
    <xf numFmtId="0" fontId="0" fillId="0" borderId="0" xfId="0" applyProtection="1">
      <protection locked="0"/>
    </xf>
    <xf numFmtId="0" fontId="6" fillId="0" borderId="1" xfId="0" applyFont="1" applyBorder="1" applyProtection="1">
      <protection locked="0"/>
    </xf>
    <xf numFmtId="0" fontId="1" fillId="3" borderId="1" xfId="0" applyFont="1" applyFill="1" applyBorder="1" applyProtection="1">
      <protection locked="0"/>
    </xf>
    <xf numFmtId="0" fontId="1" fillId="0" borderId="1" xfId="0" applyFont="1" applyBorder="1" applyProtection="1">
      <protection locked="0"/>
    </xf>
    <xf numFmtId="3" fontId="1" fillId="0" borderId="1" xfId="0" applyNumberFormat="1" applyFont="1" applyBorder="1" applyProtection="1">
      <protection locked="0"/>
    </xf>
    <xf numFmtId="164" fontId="1" fillId="0" borderId="1" xfId="0" applyNumberFormat="1" applyFont="1" applyBorder="1" applyProtection="1">
      <protection locked="0"/>
    </xf>
    <xf numFmtId="0" fontId="1" fillId="4" borderId="1" xfId="0" applyFont="1" applyFill="1" applyBorder="1" applyProtection="1">
      <protection locked="0"/>
    </xf>
    <xf numFmtId="3" fontId="1" fillId="4" borderId="1" xfId="0" applyNumberFormat="1" applyFont="1" applyFill="1" applyBorder="1" applyProtection="1">
      <protection locked="0"/>
    </xf>
    <xf numFmtId="164" fontId="1" fillId="4" borderId="1" xfId="0" applyNumberFormat="1" applyFont="1" applyFill="1" applyBorder="1" applyProtection="1">
      <protection locked="0"/>
    </xf>
    <xf numFmtId="0" fontId="6" fillId="0" borderId="0" xfId="0" applyFont="1" applyProtection="1">
      <protection locked="0"/>
    </xf>
    <xf numFmtId="0" fontId="7" fillId="0" borderId="0" xfId="0" applyFont="1" applyProtection="1">
      <protection locked="0"/>
    </xf>
    <xf numFmtId="0" fontId="1" fillId="3" borderId="2" xfId="0" applyFont="1" applyFill="1" applyBorder="1" applyProtection="1">
      <protection locked="0"/>
    </xf>
    <xf numFmtId="0" fontId="1" fillId="4" borderId="2" xfId="0" applyFont="1" applyFill="1" applyBorder="1" applyProtection="1">
      <protection locked="0"/>
    </xf>
    <xf numFmtId="3" fontId="1" fillId="4" borderId="2" xfId="0" applyNumberFormat="1" applyFont="1" applyFill="1" applyBorder="1" applyProtection="1">
      <protection locked="0"/>
    </xf>
    <xf numFmtId="164" fontId="1" fillId="4"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autoTitleDeleted val="1"/>
    <c:plotArea>
      <c:layout/>
      <c:pieChart>
        <c:varyColors val="1"/>
        <c:ser>
          <c:idx val="0"/>
          <c:order val="0"/>
          <c:tx>
            <c:strRef>
              <c:f>'Night Audit'!$G$14</c:f>
              <c:strCache>
                <c:ptCount val="1"/>
                <c:pt idx="0">
                  <c:v>annual night time cost £</c:v>
                </c:pt>
              </c:strCache>
            </c:strRef>
          </c:tx>
          <c:dPt>
            <c:idx val="0"/>
            <c:bubble3D val="0"/>
            <c:spPr>
              <a:solidFill>
                <a:schemeClr val="accent1"/>
              </a:solidFill>
            </c:spPr>
            <c:extLst>
              <c:ext xmlns:c16="http://schemas.microsoft.com/office/drawing/2014/chart" uri="{C3380CC4-5D6E-409C-BE32-E72D297353CC}">
                <c16:uniqueId val="{00000001-3F67-DD4C-A039-1894A7EF9526}"/>
              </c:ext>
            </c:extLst>
          </c:dPt>
          <c:dPt>
            <c:idx val="1"/>
            <c:bubble3D val="0"/>
            <c:spPr>
              <a:solidFill>
                <a:schemeClr val="accent2"/>
              </a:solidFill>
            </c:spPr>
            <c:extLst>
              <c:ext xmlns:c16="http://schemas.microsoft.com/office/drawing/2014/chart" uri="{C3380CC4-5D6E-409C-BE32-E72D297353CC}">
                <c16:uniqueId val="{00000003-3F67-DD4C-A039-1894A7EF9526}"/>
              </c:ext>
            </c:extLst>
          </c:dPt>
          <c:dPt>
            <c:idx val="2"/>
            <c:bubble3D val="0"/>
            <c:spPr>
              <a:solidFill>
                <a:schemeClr val="accent3"/>
              </a:solidFill>
            </c:spPr>
            <c:extLst>
              <c:ext xmlns:c16="http://schemas.microsoft.com/office/drawing/2014/chart" uri="{C3380CC4-5D6E-409C-BE32-E72D297353CC}">
                <c16:uniqueId val="{00000005-3F67-DD4C-A039-1894A7EF9526}"/>
              </c:ext>
            </c:extLst>
          </c:dPt>
          <c:dPt>
            <c:idx val="3"/>
            <c:bubble3D val="0"/>
            <c:spPr>
              <a:solidFill>
                <a:schemeClr val="accent4"/>
              </a:solidFill>
            </c:spPr>
            <c:extLst>
              <c:ext xmlns:c16="http://schemas.microsoft.com/office/drawing/2014/chart" uri="{C3380CC4-5D6E-409C-BE32-E72D297353CC}">
                <c16:uniqueId val="{00000007-3F67-DD4C-A039-1894A7EF9526}"/>
              </c:ext>
            </c:extLst>
          </c:dPt>
          <c:dPt>
            <c:idx val="4"/>
            <c:bubble3D val="0"/>
            <c:spPr>
              <a:solidFill>
                <a:schemeClr val="accent5"/>
              </a:solidFill>
            </c:spPr>
            <c:extLst>
              <c:ext xmlns:c16="http://schemas.microsoft.com/office/drawing/2014/chart" uri="{C3380CC4-5D6E-409C-BE32-E72D297353CC}">
                <c16:uniqueId val="{00000009-3F67-DD4C-A039-1894A7EF9526}"/>
              </c:ext>
            </c:extLst>
          </c:dPt>
          <c:dPt>
            <c:idx val="5"/>
            <c:bubble3D val="0"/>
            <c:spPr>
              <a:solidFill>
                <a:schemeClr val="accent6"/>
              </a:solidFill>
            </c:spPr>
            <c:extLst>
              <c:ext xmlns:c16="http://schemas.microsoft.com/office/drawing/2014/chart" uri="{C3380CC4-5D6E-409C-BE32-E72D297353CC}">
                <c16:uniqueId val="{0000000B-3F67-DD4C-A039-1894A7EF9526}"/>
              </c:ext>
            </c:extLst>
          </c:dPt>
          <c:dPt>
            <c:idx val="6"/>
            <c:bubble3D val="0"/>
            <c:spPr>
              <a:solidFill>
                <a:schemeClr val="accent1"/>
              </a:solidFill>
            </c:spPr>
            <c:extLst>
              <c:ext xmlns:c16="http://schemas.microsoft.com/office/drawing/2014/chart" uri="{C3380CC4-5D6E-409C-BE32-E72D297353CC}">
                <c16:uniqueId val="{0000000D-3F67-DD4C-A039-1894A7EF9526}"/>
              </c:ext>
            </c:extLst>
          </c:dPt>
          <c:dPt>
            <c:idx val="7"/>
            <c:bubble3D val="0"/>
            <c:spPr>
              <a:solidFill>
                <a:schemeClr val="accent2"/>
              </a:solidFill>
            </c:spPr>
            <c:extLst>
              <c:ext xmlns:c16="http://schemas.microsoft.com/office/drawing/2014/chart" uri="{C3380CC4-5D6E-409C-BE32-E72D297353CC}">
                <c16:uniqueId val="{0000000F-3F67-DD4C-A039-1894A7EF952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'Night Audit'!$B$15:$B$22</c:f>
              <c:strCache>
                <c:ptCount val="8"/>
                <c:pt idx="0">
                  <c:v>emergency lights</c:v>
                </c:pt>
                <c:pt idx="1">
                  <c:v>CCTV</c:v>
                </c:pt>
                <c:pt idx="2">
                  <c:v>alarm systems</c:v>
                </c:pt>
                <c:pt idx="3">
                  <c:v>server rooms</c:v>
                </c:pt>
                <c:pt idx="4">
                  <c:v>server cooling</c:v>
                </c:pt>
                <c:pt idx="5">
                  <c:v>computers</c:v>
                </c:pt>
                <c:pt idx="6">
                  <c:v>pump</c:v>
                </c:pt>
                <c:pt idx="7">
                  <c:v>AHU fans</c:v>
                </c:pt>
              </c:strCache>
            </c:strRef>
          </c:cat>
          <c:val>
            <c:numRef>
              <c:f>'Night Audit'!$G$15:$G$22</c:f>
              <c:numCache>
                <c:formatCode>"£"#,##0</c:formatCode>
                <c:ptCount val="8"/>
                <c:pt idx="0">
                  <c:v>1971</c:v>
                </c:pt>
                <c:pt idx="1">
                  <c:v>985.5</c:v>
                </c:pt>
                <c:pt idx="2">
                  <c:v>2628</c:v>
                </c:pt>
                <c:pt idx="3">
                  <c:v>7884</c:v>
                </c:pt>
                <c:pt idx="4">
                  <c:v>1576.7999999999997</c:v>
                </c:pt>
                <c:pt idx="5">
                  <c:v>9855</c:v>
                </c:pt>
                <c:pt idx="6">
                  <c:v>7884</c:v>
                </c:pt>
                <c:pt idx="7">
                  <c:v>3942</c:v>
                </c:pt>
              </c:numCache>
            </c:numRef>
          </c:val>
          <c:extLst>
            <c:ext xmlns:c16="http://schemas.microsoft.com/office/drawing/2014/chart" uri="{C3380CC4-5D6E-409C-BE32-E72D297353CC}">
              <c16:uniqueId val="{00000010-3F67-DD4C-A039-1894A7EF9526}"/>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28575</xdr:colOff>
      <xdr:row>29</xdr:row>
      <xdr:rowOff>76200</xdr:rowOff>
    </xdr:from>
    <xdr:ext cx="5372100" cy="3476625"/>
    <xdr:graphicFrame macro="">
      <xdr:nvGraphicFramePr>
        <xdr:cNvPr id="1248843922" name="Chart 1">
          <a:extLst>
            <a:ext uri="{FF2B5EF4-FFF2-40B4-BE49-F238E27FC236}">
              <a16:creationId xmlns:a16="http://schemas.microsoft.com/office/drawing/2014/main" id="{00000000-0008-0000-0000-000092D86F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304800</xdr:colOff>
      <xdr:row>0</xdr:row>
      <xdr:rowOff>161925</xdr:rowOff>
    </xdr:from>
    <xdr:ext cx="3829050" cy="9239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collections/quarterly-energy-price" TargetMode="External"/><Relationship Id="rId1" Type="http://schemas.openxmlformats.org/officeDocument/2006/relationships/hyperlink" Target="https://juliesbicycle.com/our-work/arts-council-program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5"/>
  <sheetViews>
    <sheetView tabSelected="1" workbookViewId="0">
      <selection activeCell="A7" sqref="A7"/>
    </sheetView>
  </sheetViews>
  <sheetFormatPr baseColWidth="10" defaultColWidth="14.5" defaultRowHeight="15" customHeight="1" x14ac:dyDescent="0.2"/>
  <cols>
    <col min="1" max="1" width="8.83203125" customWidth="1"/>
    <col min="2" max="2" width="16.33203125" customWidth="1"/>
    <col min="3" max="3" width="11.33203125" customWidth="1"/>
    <col min="4" max="4" width="11.5" customWidth="1"/>
    <col min="5" max="5" width="15" customWidth="1"/>
    <col min="6" max="6" width="33.1640625" customWidth="1"/>
    <col min="7" max="7" width="22.5" customWidth="1"/>
    <col min="8" max="8" width="8.83203125" customWidth="1"/>
    <col min="9" max="9" width="28.1640625" customWidth="1"/>
    <col min="10" max="26" width="8.83203125" customWidth="1"/>
  </cols>
  <sheetData>
    <row r="1" spans="1:17" ht="16" x14ac:dyDescent="0.2">
      <c r="B1" s="1"/>
      <c r="C1" s="1"/>
      <c r="D1" s="1"/>
      <c r="E1" s="1"/>
      <c r="F1" s="2" t="s">
        <v>0</v>
      </c>
      <c r="G1" s="1"/>
      <c r="H1" s="1"/>
      <c r="I1" s="1"/>
      <c r="J1" s="1"/>
    </row>
    <row r="2" spans="1:17" ht="16" x14ac:dyDescent="0.2">
      <c r="B2" s="1"/>
      <c r="C2" s="1"/>
      <c r="D2" s="1"/>
      <c r="E2" s="1"/>
      <c r="F2" s="3" t="s">
        <v>1</v>
      </c>
      <c r="G2" s="2"/>
      <c r="H2" s="1"/>
      <c r="I2" s="1"/>
      <c r="J2" s="1"/>
    </row>
    <row r="3" spans="1:17" ht="16" x14ac:dyDescent="0.2">
      <c r="B3" s="1"/>
      <c r="C3" s="1"/>
      <c r="D3" s="1"/>
      <c r="E3" s="1"/>
      <c r="F3" s="1"/>
      <c r="G3" s="3"/>
      <c r="H3" s="1"/>
      <c r="I3" s="1"/>
      <c r="J3" s="1"/>
    </row>
    <row r="4" spans="1:17" x14ac:dyDescent="0.2">
      <c r="B4" s="1"/>
      <c r="C4" s="1"/>
      <c r="D4" s="1"/>
      <c r="E4" s="1"/>
      <c r="F4" s="4" t="s">
        <v>29</v>
      </c>
      <c r="G4" s="1"/>
      <c r="H4" s="1"/>
      <c r="I4" s="1"/>
      <c r="J4" s="1"/>
    </row>
    <row r="5" spans="1:17" x14ac:dyDescent="0.2">
      <c r="B5" s="1"/>
      <c r="C5" s="1"/>
      <c r="D5" s="1"/>
      <c r="E5" s="1"/>
      <c r="F5" s="1"/>
      <c r="G5" s="1"/>
      <c r="H5" s="1"/>
      <c r="I5" s="1"/>
      <c r="J5" s="1"/>
    </row>
    <row r="6" spans="1:17" x14ac:dyDescent="0.2">
      <c r="B6" s="1"/>
      <c r="C6" s="1"/>
      <c r="D6" s="1"/>
      <c r="E6" s="1"/>
      <c r="F6" s="1"/>
      <c r="G6" s="1"/>
      <c r="H6" s="1"/>
      <c r="I6" s="1"/>
      <c r="J6" s="1"/>
    </row>
    <row r="7" spans="1:17" ht="37" x14ac:dyDescent="0.45">
      <c r="A7" s="5"/>
      <c r="B7" s="6" t="s">
        <v>2</v>
      </c>
      <c r="C7" s="7"/>
      <c r="D7" s="7"/>
      <c r="E7" s="7"/>
      <c r="F7" s="7"/>
      <c r="G7" s="7"/>
      <c r="H7" s="7"/>
      <c r="I7" s="7"/>
      <c r="J7" s="7"/>
      <c r="K7" s="5"/>
      <c r="L7" s="5"/>
      <c r="M7" s="5"/>
      <c r="N7" s="5"/>
      <c r="O7" s="5"/>
      <c r="P7" s="5"/>
      <c r="Q7" s="5"/>
    </row>
    <row r="8" spans="1:17" x14ac:dyDescent="0.2">
      <c r="A8" s="5"/>
      <c r="B8" s="8" t="s">
        <v>3</v>
      </c>
      <c r="C8" s="9"/>
      <c r="D8" s="9"/>
      <c r="E8" s="9"/>
      <c r="F8" s="9"/>
      <c r="G8" s="9"/>
      <c r="H8" s="9"/>
      <c r="I8" s="9"/>
      <c r="J8" s="9"/>
      <c r="K8" s="9"/>
      <c r="L8" s="5"/>
      <c r="M8" s="5"/>
      <c r="N8" s="5"/>
      <c r="O8" s="5"/>
      <c r="P8" s="5"/>
      <c r="Q8" s="5"/>
    </row>
    <row r="9" spans="1:17" x14ac:dyDescent="0.2">
      <c r="A9" s="5"/>
      <c r="B9" s="7"/>
      <c r="C9" s="5"/>
      <c r="D9" s="5"/>
      <c r="E9" s="5"/>
      <c r="F9" s="5"/>
      <c r="G9" s="5"/>
      <c r="H9" s="5"/>
      <c r="I9" s="5"/>
      <c r="J9" s="5"/>
      <c r="K9" s="5"/>
      <c r="L9" s="5"/>
      <c r="M9" s="5"/>
      <c r="N9" s="5"/>
      <c r="O9" s="5"/>
      <c r="P9" s="5"/>
      <c r="Q9" s="5"/>
    </row>
    <row r="10" spans="1:17" x14ac:dyDescent="0.2">
      <c r="A10" s="5"/>
      <c r="B10" s="7" t="s">
        <v>4</v>
      </c>
      <c r="C10" s="5"/>
      <c r="D10" s="5"/>
      <c r="E10" s="5"/>
      <c r="F10" s="5"/>
      <c r="G10" s="5"/>
      <c r="H10" s="5"/>
      <c r="I10" s="5"/>
      <c r="J10" s="5"/>
      <c r="K10" s="5"/>
      <c r="L10" s="5"/>
      <c r="M10" s="5"/>
      <c r="N10" s="5"/>
      <c r="O10" s="5"/>
      <c r="P10" s="5"/>
      <c r="Q10" s="5"/>
    </row>
    <row r="11" spans="1:17" ht="15" customHeight="1" x14ac:dyDescent="0.2">
      <c r="A11" s="5"/>
      <c r="B11" s="5"/>
      <c r="C11" s="5"/>
      <c r="D11" s="5"/>
      <c r="E11" s="5"/>
      <c r="F11" s="5"/>
      <c r="G11" s="5"/>
      <c r="H11" s="5"/>
      <c r="I11" s="5"/>
      <c r="J11" s="5"/>
      <c r="K11" s="5"/>
      <c r="L11" s="5"/>
      <c r="M11" s="5"/>
      <c r="N11" s="5"/>
      <c r="O11" s="5"/>
      <c r="P11" s="5"/>
      <c r="Q11" s="5"/>
    </row>
    <row r="12" spans="1:17" ht="15" customHeight="1" x14ac:dyDescent="0.2">
      <c r="A12" s="5"/>
      <c r="B12" s="5"/>
      <c r="C12" s="5"/>
      <c r="D12" s="5"/>
      <c r="E12" s="5"/>
      <c r="F12" s="5"/>
      <c r="G12" s="5"/>
      <c r="H12" s="5"/>
      <c r="I12" s="5"/>
      <c r="J12" s="5"/>
      <c r="K12" s="5"/>
      <c r="L12" s="5"/>
      <c r="M12" s="5"/>
      <c r="N12" s="5"/>
      <c r="O12" s="5"/>
      <c r="P12" s="5"/>
      <c r="Q12" s="5"/>
    </row>
    <row r="13" spans="1:17" x14ac:dyDescent="0.2">
      <c r="A13" s="5"/>
      <c r="B13" s="5"/>
      <c r="C13" s="5"/>
      <c r="D13" s="5"/>
      <c r="E13" s="5"/>
      <c r="F13" s="5"/>
      <c r="G13" s="5"/>
      <c r="H13" s="5"/>
      <c r="I13" s="10" t="s">
        <v>5</v>
      </c>
      <c r="J13" s="11">
        <v>30</v>
      </c>
      <c r="K13" s="10" t="s">
        <v>6</v>
      </c>
      <c r="L13" s="5"/>
      <c r="M13" s="5"/>
      <c r="N13" s="5"/>
      <c r="O13" s="5"/>
      <c r="P13" s="5"/>
      <c r="Q13" s="5"/>
    </row>
    <row r="14" spans="1:17" x14ac:dyDescent="0.2">
      <c r="A14" s="5"/>
      <c r="B14" s="10" t="s">
        <v>7</v>
      </c>
      <c r="C14" s="10" t="s">
        <v>8</v>
      </c>
      <c r="D14" s="10" t="s">
        <v>9</v>
      </c>
      <c r="E14" s="10" t="s">
        <v>10</v>
      </c>
      <c r="F14" s="10" t="s">
        <v>11</v>
      </c>
      <c r="G14" s="10" t="s">
        <v>12</v>
      </c>
      <c r="H14" s="5"/>
      <c r="I14" s="10" t="s">
        <v>13</v>
      </c>
      <c r="J14" s="11">
        <v>12</v>
      </c>
      <c r="K14" s="12"/>
      <c r="L14" s="5"/>
      <c r="M14" s="5"/>
      <c r="N14" s="5"/>
      <c r="O14" s="5"/>
      <c r="P14" s="5"/>
      <c r="Q14" s="5"/>
    </row>
    <row r="15" spans="1:17" x14ac:dyDescent="0.2">
      <c r="A15" s="5"/>
      <c r="B15" s="11" t="s">
        <v>14</v>
      </c>
      <c r="C15" s="11">
        <v>1.5</v>
      </c>
      <c r="D15" s="11">
        <v>1</v>
      </c>
      <c r="E15" s="12">
        <f t="shared" ref="E15:E22" si="0">C15*D15</f>
        <v>1.5</v>
      </c>
      <c r="F15" s="13">
        <f t="shared" ref="F15:F22" si="1">E15*$J$14*365</f>
        <v>6570</v>
      </c>
      <c r="G15" s="14">
        <f t="shared" ref="G15:G22" si="2">F15*$J$13/100</f>
        <v>1971</v>
      </c>
      <c r="H15" s="5"/>
      <c r="I15" s="5"/>
      <c r="J15" s="5"/>
      <c r="K15" s="5"/>
      <c r="L15" s="5"/>
      <c r="M15" s="5"/>
      <c r="N15" s="5"/>
      <c r="O15" s="5"/>
      <c r="P15" s="5"/>
      <c r="Q15" s="5"/>
    </row>
    <row r="16" spans="1:17" ht="15.75" customHeight="1" x14ac:dyDescent="0.2">
      <c r="A16" s="5"/>
      <c r="B16" s="11" t="s">
        <v>15</v>
      </c>
      <c r="C16" s="11">
        <v>0.75</v>
      </c>
      <c r="D16" s="11">
        <v>1</v>
      </c>
      <c r="E16" s="12">
        <f t="shared" si="0"/>
        <v>0.75</v>
      </c>
      <c r="F16" s="13">
        <f t="shared" si="1"/>
        <v>3285</v>
      </c>
      <c r="G16" s="14">
        <f t="shared" si="2"/>
        <v>985.5</v>
      </c>
      <c r="H16" s="5"/>
      <c r="I16" s="5"/>
      <c r="J16" s="5"/>
      <c r="K16" s="5"/>
      <c r="L16" s="5"/>
      <c r="M16" s="5"/>
      <c r="N16" s="5"/>
      <c r="O16" s="5"/>
      <c r="P16" s="5"/>
      <c r="Q16" s="5"/>
    </row>
    <row r="17" spans="1:17" ht="15.75" customHeight="1" x14ac:dyDescent="0.2">
      <c r="A17" s="5"/>
      <c r="B17" s="11" t="s">
        <v>16</v>
      </c>
      <c r="C17" s="11">
        <v>2</v>
      </c>
      <c r="D17" s="11">
        <v>1</v>
      </c>
      <c r="E17" s="12">
        <f t="shared" si="0"/>
        <v>2</v>
      </c>
      <c r="F17" s="13">
        <f t="shared" si="1"/>
        <v>8760</v>
      </c>
      <c r="G17" s="14">
        <f t="shared" si="2"/>
        <v>2628</v>
      </c>
      <c r="H17" s="5"/>
      <c r="I17" s="5"/>
      <c r="J17" s="5"/>
      <c r="K17" s="5"/>
      <c r="L17" s="5"/>
      <c r="M17" s="5"/>
      <c r="N17" s="5"/>
      <c r="O17" s="5"/>
      <c r="P17" s="5"/>
      <c r="Q17" s="5"/>
    </row>
    <row r="18" spans="1:17" ht="15.75" customHeight="1" x14ac:dyDescent="0.2">
      <c r="A18" s="5"/>
      <c r="B18" s="11" t="s">
        <v>17</v>
      </c>
      <c r="C18" s="11">
        <v>3</v>
      </c>
      <c r="D18" s="11">
        <v>2</v>
      </c>
      <c r="E18" s="12">
        <f t="shared" si="0"/>
        <v>6</v>
      </c>
      <c r="F18" s="13">
        <f t="shared" si="1"/>
        <v>26280</v>
      </c>
      <c r="G18" s="14">
        <f t="shared" si="2"/>
        <v>7884</v>
      </c>
      <c r="H18" s="5"/>
      <c r="I18" s="5"/>
      <c r="J18" s="5"/>
      <c r="K18" s="5"/>
      <c r="L18" s="5"/>
      <c r="M18" s="5"/>
      <c r="N18" s="5"/>
      <c r="O18" s="5"/>
      <c r="P18" s="5"/>
      <c r="Q18" s="5"/>
    </row>
    <row r="19" spans="1:17" ht="15.75" customHeight="1" x14ac:dyDescent="0.2">
      <c r="A19" s="5"/>
      <c r="B19" s="11" t="s">
        <v>18</v>
      </c>
      <c r="C19" s="11">
        <v>0.6</v>
      </c>
      <c r="D19" s="11">
        <v>2</v>
      </c>
      <c r="E19" s="12">
        <f t="shared" si="0"/>
        <v>1.2</v>
      </c>
      <c r="F19" s="13">
        <f t="shared" si="1"/>
        <v>5255.9999999999991</v>
      </c>
      <c r="G19" s="14">
        <f t="shared" si="2"/>
        <v>1576.7999999999997</v>
      </c>
      <c r="H19" s="5"/>
      <c r="I19" s="5"/>
      <c r="J19" s="5"/>
      <c r="K19" s="5"/>
      <c r="L19" s="5"/>
      <c r="M19" s="5"/>
      <c r="N19" s="5"/>
      <c r="O19" s="5"/>
      <c r="P19" s="5"/>
      <c r="Q19" s="5"/>
    </row>
    <row r="20" spans="1:17" ht="15.75" customHeight="1" x14ac:dyDescent="0.2">
      <c r="A20" s="5"/>
      <c r="B20" s="11" t="s">
        <v>19</v>
      </c>
      <c r="C20" s="11">
        <v>0.3</v>
      </c>
      <c r="D20" s="11">
        <v>25</v>
      </c>
      <c r="E20" s="12">
        <f t="shared" si="0"/>
        <v>7.5</v>
      </c>
      <c r="F20" s="13">
        <f t="shared" si="1"/>
        <v>32850</v>
      </c>
      <c r="G20" s="14">
        <f t="shared" si="2"/>
        <v>9855</v>
      </c>
      <c r="H20" s="5"/>
      <c r="I20" s="5"/>
      <c r="J20" s="5"/>
      <c r="K20" s="5"/>
      <c r="L20" s="5"/>
      <c r="M20" s="5"/>
      <c r="N20" s="5"/>
      <c r="O20" s="5"/>
      <c r="P20" s="5"/>
      <c r="Q20" s="5"/>
    </row>
    <row r="21" spans="1:17" ht="15.75" customHeight="1" x14ac:dyDescent="0.2">
      <c r="A21" s="5"/>
      <c r="B21" s="11" t="s">
        <v>20</v>
      </c>
      <c r="C21" s="11">
        <v>3</v>
      </c>
      <c r="D21" s="11">
        <v>2</v>
      </c>
      <c r="E21" s="12">
        <f t="shared" si="0"/>
        <v>6</v>
      </c>
      <c r="F21" s="13">
        <f t="shared" si="1"/>
        <v>26280</v>
      </c>
      <c r="G21" s="14">
        <f t="shared" si="2"/>
        <v>7884</v>
      </c>
      <c r="H21" s="5"/>
      <c r="I21" s="5"/>
      <c r="J21" s="5"/>
      <c r="K21" s="5"/>
      <c r="L21" s="5"/>
      <c r="M21" s="5"/>
      <c r="N21" s="5"/>
      <c r="O21" s="5"/>
      <c r="P21" s="5"/>
      <c r="Q21" s="5"/>
    </row>
    <row r="22" spans="1:17" ht="15.75" customHeight="1" x14ac:dyDescent="0.2">
      <c r="A22" s="5"/>
      <c r="B22" s="11" t="s">
        <v>21</v>
      </c>
      <c r="C22" s="11">
        <v>3</v>
      </c>
      <c r="D22" s="11">
        <v>1</v>
      </c>
      <c r="E22" s="12">
        <f t="shared" si="0"/>
        <v>3</v>
      </c>
      <c r="F22" s="13">
        <f t="shared" si="1"/>
        <v>13140</v>
      </c>
      <c r="G22" s="14">
        <f t="shared" si="2"/>
        <v>3942</v>
      </c>
      <c r="H22" s="5"/>
      <c r="I22" s="5"/>
      <c r="J22" s="5"/>
      <c r="K22" s="5"/>
      <c r="L22" s="5"/>
      <c r="M22" s="5"/>
      <c r="N22" s="5"/>
      <c r="O22" s="5"/>
      <c r="P22" s="5"/>
      <c r="Q22" s="5"/>
    </row>
    <row r="23" spans="1:17" ht="15.75" customHeight="1" x14ac:dyDescent="0.2">
      <c r="A23" s="5"/>
      <c r="B23" s="11"/>
      <c r="C23" s="11"/>
      <c r="D23" s="11"/>
      <c r="E23" s="12"/>
      <c r="F23" s="12"/>
      <c r="G23" s="12"/>
      <c r="H23" s="5"/>
      <c r="I23" s="5"/>
      <c r="J23" s="5"/>
      <c r="K23" s="5"/>
      <c r="L23" s="5"/>
      <c r="M23" s="5"/>
      <c r="N23" s="5"/>
      <c r="O23" s="5"/>
      <c r="P23" s="5"/>
      <c r="Q23" s="5"/>
    </row>
    <row r="24" spans="1:17" ht="15.75" customHeight="1" x14ac:dyDescent="0.2">
      <c r="A24" s="5"/>
      <c r="B24" s="11"/>
      <c r="C24" s="11"/>
      <c r="D24" s="11"/>
      <c r="E24" s="12"/>
      <c r="F24" s="12"/>
      <c r="G24" s="12"/>
      <c r="H24" s="5"/>
      <c r="I24" s="5"/>
      <c r="J24" s="5"/>
      <c r="K24" s="5"/>
      <c r="L24" s="5"/>
      <c r="M24" s="5"/>
      <c r="N24" s="5"/>
      <c r="O24" s="5"/>
      <c r="P24" s="5"/>
      <c r="Q24" s="5"/>
    </row>
    <row r="25" spans="1:17" ht="15.75" customHeight="1" x14ac:dyDescent="0.2">
      <c r="A25" s="5"/>
      <c r="B25" s="11"/>
      <c r="C25" s="11"/>
      <c r="D25" s="11"/>
      <c r="E25" s="12"/>
      <c r="F25" s="12"/>
      <c r="G25" s="12"/>
      <c r="H25" s="5"/>
      <c r="I25" s="5"/>
      <c r="J25" s="5"/>
      <c r="K25" s="5"/>
      <c r="L25" s="5"/>
      <c r="M25" s="5"/>
      <c r="N25" s="5"/>
      <c r="O25" s="5"/>
      <c r="P25" s="5"/>
      <c r="Q25" s="5"/>
    </row>
    <row r="26" spans="1:17" ht="15.75" customHeight="1" x14ac:dyDescent="0.2">
      <c r="A26" s="5"/>
      <c r="B26" s="12"/>
      <c r="C26" s="12"/>
      <c r="D26" s="12"/>
      <c r="E26" s="12"/>
      <c r="F26" s="12"/>
      <c r="G26" s="12"/>
      <c r="H26" s="5"/>
      <c r="I26" s="5"/>
      <c r="J26" s="5"/>
      <c r="K26" s="5"/>
      <c r="L26" s="5"/>
      <c r="M26" s="5"/>
      <c r="N26" s="5"/>
      <c r="O26" s="5"/>
      <c r="P26" s="5"/>
      <c r="Q26" s="5"/>
    </row>
    <row r="27" spans="1:17" ht="15.75" customHeight="1" x14ac:dyDescent="0.2">
      <c r="A27" s="5"/>
      <c r="B27" s="12" t="s">
        <v>22</v>
      </c>
      <c r="C27" s="12"/>
      <c r="D27" s="12"/>
      <c r="E27" s="15">
        <f t="shared" ref="E27:G27" si="3">SUM(E15:E25)</f>
        <v>27.95</v>
      </c>
      <c r="F27" s="16">
        <f t="shared" si="3"/>
        <v>122421</v>
      </c>
      <c r="G27" s="17">
        <f t="shared" si="3"/>
        <v>36726.300000000003</v>
      </c>
      <c r="H27" s="5"/>
      <c r="I27" s="5"/>
      <c r="J27" s="5"/>
      <c r="K27" s="5"/>
      <c r="L27" s="5"/>
      <c r="M27" s="5"/>
      <c r="N27" s="5"/>
      <c r="O27" s="5"/>
      <c r="P27" s="5"/>
      <c r="Q27" s="5"/>
    </row>
    <row r="28" spans="1:17" ht="15.75" customHeight="1" x14ac:dyDescent="0.2">
      <c r="A28" s="5"/>
      <c r="B28" s="5"/>
      <c r="C28" s="5"/>
      <c r="D28" s="5"/>
      <c r="E28" s="5"/>
      <c r="F28" s="5"/>
      <c r="G28" s="5"/>
      <c r="H28" s="5"/>
      <c r="I28" s="5"/>
      <c r="J28" s="5"/>
      <c r="K28" s="5"/>
      <c r="L28" s="5"/>
      <c r="M28" s="5"/>
      <c r="N28" s="5"/>
      <c r="O28" s="5"/>
      <c r="P28" s="5"/>
      <c r="Q28" s="5"/>
    </row>
    <row r="29" spans="1:17" ht="15.75" customHeight="1" x14ac:dyDescent="0.2">
      <c r="A29" s="5"/>
      <c r="B29" s="5"/>
      <c r="C29" s="5"/>
      <c r="D29" s="5"/>
      <c r="E29" s="5"/>
      <c r="F29" s="5"/>
      <c r="G29" s="5"/>
      <c r="H29" s="5"/>
      <c r="I29" s="5"/>
      <c r="J29" s="5"/>
      <c r="K29" s="5"/>
      <c r="L29" s="5"/>
      <c r="M29" s="5"/>
      <c r="N29" s="5"/>
      <c r="O29" s="5"/>
      <c r="P29" s="5"/>
      <c r="Q29" s="5"/>
    </row>
    <row r="30" spans="1:17" ht="15.75" customHeight="1" x14ac:dyDescent="0.2">
      <c r="A30" s="5"/>
      <c r="B30" s="5"/>
      <c r="C30" s="5"/>
      <c r="D30" s="5"/>
      <c r="E30" s="5"/>
      <c r="F30" s="5"/>
      <c r="G30" s="5"/>
      <c r="H30" s="5"/>
      <c r="I30" s="18" t="s">
        <v>23</v>
      </c>
      <c r="J30" s="19">
        <f>E27</f>
        <v>27.95</v>
      </c>
      <c r="K30" s="5"/>
      <c r="L30" s="5"/>
      <c r="M30" s="5"/>
      <c r="N30" s="5"/>
      <c r="O30" s="5"/>
      <c r="P30" s="5"/>
      <c r="Q30" s="5"/>
    </row>
    <row r="31" spans="1:17" ht="15.75" customHeight="1" x14ac:dyDescent="0.2">
      <c r="A31" s="5"/>
      <c r="B31" s="5"/>
      <c r="C31" s="5"/>
      <c r="D31" s="5"/>
      <c r="E31" s="5"/>
      <c r="F31" s="5"/>
      <c r="G31" s="5"/>
      <c r="H31" s="5"/>
      <c r="I31" s="18" t="s">
        <v>24</v>
      </c>
      <c r="J31" s="20">
        <v>50</v>
      </c>
      <c r="K31" s="19" t="s">
        <v>25</v>
      </c>
      <c r="L31" s="5"/>
      <c r="M31" s="5"/>
      <c r="N31" s="5"/>
      <c r="O31" s="5"/>
      <c r="P31" s="5"/>
      <c r="Q31" s="5"/>
    </row>
    <row r="32" spans="1:17" ht="15.75" customHeight="1" x14ac:dyDescent="0.2">
      <c r="A32" s="5"/>
      <c r="B32" s="5"/>
      <c r="C32" s="5"/>
      <c r="D32" s="5"/>
      <c r="E32" s="5"/>
      <c r="F32" s="5"/>
      <c r="G32" s="5"/>
      <c r="H32" s="5"/>
      <c r="I32" s="5"/>
      <c r="J32" s="5"/>
      <c r="K32" s="5"/>
      <c r="L32" s="5"/>
      <c r="M32" s="5"/>
      <c r="N32" s="5"/>
      <c r="O32" s="5"/>
      <c r="P32" s="5"/>
      <c r="Q32" s="5"/>
    </row>
    <row r="33" spans="1:17" ht="15.75" customHeight="1" x14ac:dyDescent="0.2">
      <c r="A33" s="5"/>
      <c r="B33" s="5"/>
      <c r="C33" s="5"/>
      <c r="D33" s="5"/>
      <c r="E33" s="5"/>
      <c r="F33" s="5"/>
      <c r="G33" s="5"/>
      <c r="H33" s="5"/>
      <c r="I33" s="18" t="s">
        <v>26</v>
      </c>
      <c r="J33" s="21">
        <f>J31-J30</f>
        <v>22.05</v>
      </c>
      <c r="K33" s="5"/>
      <c r="L33" s="5"/>
      <c r="M33" s="5"/>
      <c r="N33" s="5"/>
      <c r="O33" s="5"/>
      <c r="P33" s="5"/>
      <c r="Q33" s="5"/>
    </row>
    <row r="34" spans="1:17" ht="15.75" customHeight="1" x14ac:dyDescent="0.2">
      <c r="A34" s="5"/>
      <c r="B34" s="5"/>
      <c r="C34" s="5"/>
      <c r="D34" s="5"/>
      <c r="E34" s="5"/>
      <c r="F34" s="5"/>
      <c r="G34" s="5"/>
      <c r="H34" s="5"/>
      <c r="I34" s="18" t="s">
        <v>27</v>
      </c>
      <c r="J34" s="22">
        <f>J33*J14*365</f>
        <v>96579.000000000015</v>
      </c>
      <c r="K34" s="5"/>
      <c r="L34" s="5"/>
      <c r="M34" s="5"/>
      <c r="N34" s="5"/>
      <c r="O34" s="5"/>
      <c r="P34" s="5"/>
      <c r="Q34" s="5"/>
    </row>
    <row r="35" spans="1:17" ht="15.75" customHeight="1" x14ac:dyDescent="0.2">
      <c r="A35" s="5"/>
      <c r="B35" s="5"/>
      <c r="C35" s="5"/>
      <c r="D35" s="5"/>
      <c r="E35" s="5"/>
      <c r="F35" s="5"/>
      <c r="G35" s="5"/>
      <c r="H35" s="5"/>
      <c r="I35" s="18" t="s">
        <v>28</v>
      </c>
      <c r="J35" s="23">
        <f>J34*J13/100</f>
        <v>28973.700000000004</v>
      </c>
      <c r="K35" s="5"/>
      <c r="L35" s="5"/>
      <c r="M35" s="5"/>
      <c r="N35" s="5"/>
      <c r="O35" s="5"/>
      <c r="P35" s="5"/>
      <c r="Q35" s="5"/>
    </row>
    <row r="36" spans="1:17" ht="15.75" customHeight="1" x14ac:dyDescent="0.2">
      <c r="A36" s="5"/>
      <c r="B36" s="5"/>
      <c r="C36" s="5"/>
      <c r="D36" s="5"/>
      <c r="E36" s="5"/>
      <c r="F36" s="5"/>
      <c r="G36" s="5"/>
      <c r="H36" s="5"/>
      <c r="I36" s="5"/>
      <c r="J36" s="5"/>
      <c r="K36" s="5"/>
      <c r="L36" s="5"/>
      <c r="M36" s="5"/>
      <c r="N36" s="5"/>
      <c r="O36" s="5"/>
      <c r="P36" s="5"/>
      <c r="Q36" s="5"/>
    </row>
    <row r="37" spans="1:17" ht="15.75" customHeight="1" x14ac:dyDescent="0.2">
      <c r="A37" s="5"/>
      <c r="B37" s="5"/>
      <c r="C37" s="5"/>
      <c r="D37" s="5"/>
      <c r="E37" s="5"/>
      <c r="F37" s="5"/>
      <c r="G37" s="5"/>
      <c r="H37" s="5"/>
      <c r="I37" s="5"/>
      <c r="J37" s="5"/>
      <c r="K37" s="5"/>
      <c r="L37" s="5"/>
      <c r="M37" s="5"/>
      <c r="N37" s="5"/>
      <c r="O37" s="5"/>
      <c r="P37" s="5"/>
      <c r="Q37" s="5"/>
    </row>
    <row r="38" spans="1:17" ht="15.75" customHeight="1" x14ac:dyDescent="0.2">
      <c r="A38" s="5"/>
      <c r="B38" s="5"/>
      <c r="C38" s="5"/>
      <c r="D38" s="5"/>
      <c r="E38" s="5"/>
      <c r="F38" s="5"/>
      <c r="G38" s="5"/>
      <c r="H38" s="5"/>
      <c r="I38" s="5"/>
      <c r="J38" s="5"/>
      <c r="K38" s="5"/>
      <c r="L38" s="5"/>
      <c r="M38" s="5"/>
      <c r="N38" s="5"/>
      <c r="O38" s="5"/>
      <c r="P38" s="5"/>
      <c r="Q38" s="5"/>
    </row>
    <row r="39" spans="1:17" ht="15.75" customHeight="1" x14ac:dyDescent="0.2">
      <c r="A39" s="5"/>
      <c r="B39" s="5"/>
      <c r="C39" s="5"/>
      <c r="D39" s="5"/>
      <c r="E39" s="5"/>
      <c r="F39" s="5"/>
      <c r="G39" s="5"/>
      <c r="H39" s="5"/>
      <c r="I39" s="5"/>
      <c r="J39" s="5"/>
      <c r="K39" s="5"/>
      <c r="L39" s="5"/>
      <c r="M39" s="5"/>
      <c r="N39" s="5"/>
      <c r="O39" s="5"/>
      <c r="P39" s="5"/>
      <c r="Q39" s="5"/>
    </row>
    <row r="40" spans="1:17" ht="15.75" customHeight="1" x14ac:dyDescent="0.2">
      <c r="A40" s="5"/>
      <c r="B40" s="5"/>
      <c r="C40" s="5"/>
      <c r="D40" s="5"/>
      <c r="E40" s="5"/>
      <c r="F40" s="5"/>
      <c r="G40" s="5"/>
      <c r="H40" s="5"/>
      <c r="I40" s="5"/>
      <c r="J40" s="5"/>
      <c r="K40" s="5"/>
      <c r="L40" s="5"/>
      <c r="M40" s="5"/>
      <c r="N40" s="5"/>
      <c r="O40" s="5"/>
      <c r="P40" s="5"/>
      <c r="Q40" s="5"/>
    </row>
    <row r="41" spans="1:17" ht="15.75" customHeight="1" x14ac:dyDescent="0.2">
      <c r="A41" s="5"/>
      <c r="B41" s="5"/>
      <c r="C41" s="5"/>
      <c r="D41" s="5"/>
      <c r="E41" s="5"/>
      <c r="F41" s="5"/>
      <c r="G41" s="5"/>
      <c r="H41" s="5"/>
      <c r="I41" s="5"/>
      <c r="J41" s="5"/>
      <c r="K41" s="5"/>
      <c r="L41" s="5"/>
      <c r="M41" s="5"/>
      <c r="N41" s="5"/>
      <c r="O41" s="5"/>
      <c r="P41" s="5"/>
      <c r="Q41" s="5"/>
    </row>
    <row r="42" spans="1:17" ht="15.75" customHeight="1" x14ac:dyDescent="0.2">
      <c r="A42" s="5"/>
      <c r="B42" s="5"/>
      <c r="C42" s="5"/>
      <c r="D42" s="5"/>
      <c r="E42" s="5"/>
      <c r="F42" s="5"/>
      <c r="G42" s="5"/>
      <c r="H42" s="5"/>
      <c r="I42" s="5"/>
      <c r="J42" s="5"/>
      <c r="K42" s="5"/>
      <c r="L42" s="5"/>
      <c r="M42" s="5"/>
      <c r="N42" s="5"/>
      <c r="O42" s="5"/>
      <c r="P42" s="5"/>
      <c r="Q42" s="5"/>
    </row>
    <row r="43" spans="1:17" ht="15.75" customHeight="1" x14ac:dyDescent="0.2">
      <c r="A43" s="5"/>
      <c r="B43" s="5"/>
      <c r="C43" s="5"/>
      <c r="D43" s="5"/>
      <c r="E43" s="5"/>
      <c r="F43" s="5"/>
      <c r="G43" s="5"/>
      <c r="H43" s="5"/>
      <c r="I43" s="5"/>
      <c r="J43" s="5"/>
      <c r="K43" s="5"/>
      <c r="L43" s="5"/>
      <c r="M43" s="5"/>
      <c r="N43" s="5"/>
      <c r="O43" s="5"/>
      <c r="P43" s="5"/>
      <c r="Q43" s="5"/>
    </row>
    <row r="44" spans="1:17" ht="15.75" customHeight="1" x14ac:dyDescent="0.2">
      <c r="A44" s="5"/>
      <c r="B44" s="5"/>
      <c r="C44" s="5"/>
      <c r="D44" s="5"/>
      <c r="E44" s="5"/>
      <c r="F44" s="5"/>
      <c r="G44" s="5"/>
      <c r="H44" s="5"/>
      <c r="I44" s="5"/>
      <c r="J44" s="5"/>
      <c r="K44" s="5"/>
      <c r="L44" s="5"/>
      <c r="M44" s="5"/>
      <c r="N44" s="5"/>
      <c r="O44" s="5"/>
      <c r="P44" s="5"/>
      <c r="Q44" s="5"/>
    </row>
    <row r="45" spans="1:17" ht="15.75" customHeight="1" x14ac:dyDescent="0.2">
      <c r="A45" s="5"/>
      <c r="B45" s="5"/>
      <c r="C45" s="5"/>
      <c r="D45" s="5"/>
      <c r="E45" s="5"/>
      <c r="F45" s="5"/>
      <c r="G45" s="5"/>
      <c r="H45" s="5"/>
      <c r="I45" s="5"/>
      <c r="J45" s="5"/>
      <c r="K45" s="5"/>
      <c r="L45" s="5"/>
      <c r="M45" s="5"/>
      <c r="N45" s="5"/>
      <c r="O45" s="5"/>
      <c r="P45" s="5"/>
      <c r="Q45" s="5"/>
    </row>
    <row r="46" spans="1:17" ht="15.75" customHeight="1" x14ac:dyDescent="0.2">
      <c r="A46" s="5"/>
      <c r="B46" s="5"/>
      <c r="C46" s="5"/>
      <c r="D46" s="5"/>
      <c r="E46" s="5"/>
      <c r="F46" s="5"/>
      <c r="G46" s="5"/>
      <c r="H46" s="5"/>
      <c r="I46" s="5"/>
      <c r="J46" s="5"/>
      <c r="K46" s="5"/>
      <c r="L46" s="5"/>
      <c r="M46" s="5"/>
      <c r="N46" s="5"/>
      <c r="O46" s="5"/>
      <c r="P46" s="5"/>
      <c r="Q46" s="5"/>
    </row>
    <row r="47" spans="1:17" ht="15.75" customHeight="1" x14ac:dyDescent="0.2">
      <c r="A47" s="5"/>
      <c r="B47" s="5"/>
      <c r="C47" s="5"/>
      <c r="D47" s="5"/>
      <c r="E47" s="5"/>
      <c r="F47" s="5"/>
      <c r="G47" s="5"/>
      <c r="H47" s="5"/>
      <c r="I47" s="5"/>
      <c r="J47" s="5"/>
      <c r="K47" s="5"/>
      <c r="L47" s="5"/>
      <c r="M47" s="5"/>
      <c r="N47" s="5"/>
      <c r="O47" s="5"/>
      <c r="P47" s="5"/>
      <c r="Q47" s="5"/>
    </row>
    <row r="48" spans="1:17" ht="15.75" customHeight="1" x14ac:dyDescent="0.2">
      <c r="A48" s="5"/>
      <c r="B48" s="5"/>
      <c r="C48" s="5"/>
      <c r="D48" s="5"/>
      <c r="E48" s="5"/>
      <c r="F48" s="5"/>
      <c r="G48" s="5"/>
      <c r="H48" s="5"/>
      <c r="I48" s="5"/>
      <c r="J48" s="5"/>
      <c r="K48" s="5"/>
      <c r="L48" s="5"/>
      <c r="M48" s="5"/>
      <c r="N48" s="5"/>
      <c r="O48" s="5"/>
      <c r="P48" s="5"/>
      <c r="Q48" s="5"/>
    </row>
    <row r="49" spans="1:17" ht="15.75" customHeight="1" x14ac:dyDescent="0.2">
      <c r="A49" s="5"/>
      <c r="B49" s="5"/>
      <c r="C49" s="5"/>
      <c r="D49" s="5"/>
      <c r="E49" s="5"/>
      <c r="F49" s="5"/>
      <c r="G49" s="5"/>
      <c r="H49" s="5"/>
      <c r="I49" s="5"/>
      <c r="J49" s="5"/>
      <c r="K49" s="5"/>
      <c r="L49" s="5"/>
      <c r="M49" s="5"/>
      <c r="N49" s="5"/>
      <c r="O49" s="5"/>
      <c r="P49" s="5"/>
      <c r="Q49" s="5"/>
    </row>
    <row r="50" spans="1:17" ht="15.75" customHeight="1" x14ac:dyDescent="0.2"/>
    <row r="51" spans="1:17" ht="15.75" customHeight="1" x14ac:dyDescent="0.2"/>
    <row r="52" spans="1:17" ht="15.75" customHeight="1" x14ac:dyDescent="0.2"/>
    <row r="53" spans="1:17" ht="15.75" customHeight="1" x14ac:dyDescent="0.2"/>
    <row r="54" spans="1:17" ht="15.75" customHeight="1" x14ac:dyDescent="0.2"/>
    <row r="55" spans="1:17" ht="15.75" customHeight="1" x14ac:dyDescent="0.2"/>
    <row r="56" spans="1:17" ht="15.75" customHeight="1" x14ac:dyDescent="0.2"/>
    <row r="57" spans="1:17" ht="15.75" customHeight="1" x14ac:dyDescent="0.2"/>
    <row r="58" spans="1:17" ht="15.75" customHeight="1" x14ac:dyDescent="0.2"/>
    <row r="59" spans="1:17" ht="15.75" customHeight="1" x14ac:dyDescent="0.2"/>
    <row r="60" spans="1:17" ht="15.75" customHeight="1" x14ac:dyDescent="0.2"/>
    <row r="61" spans="1:17" ht="15.75" customHeight="1" x14ac:dyDescent="0.2"/>
    <row r="62" spans="1:17" ht="15.75" customHeight="1" x14ac:dyDescent="0.2"/>
    <row r="63" spans="1:17" ht="15.75" customHeight="1" x14ac:dyDescent="0.2"/>
    <row r="64" spans="1:17"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sheetProtection sheet="1" objects="1" scenarios="1" selectLockedCells="1"/>
  <mergeCells count="1">
    <mergeCell ref="B8:K8"/>
  </mergeCells>
  <hyperlinks>
    <hyperlink ref="F2" r:id="rId1" xr:uid="{00000000-0004-0000-0000-000000000000}"/>
    <hyperlink ref="F4" r:id="rId2" display="Prices may vary and are approximates only._x000a_Prices referenced are recent historic averages prior to the Russo-Ukraine war. _x000a_Latest prices can be found each quarter on gov.co.uk: https://www.gov.uk/government/collections/quarterly-energy-price _x000a_For the most" xr:uid="{00000000-0004-0000-0000-000001000000}"/>
  </hyperlinks>
  <pageMargins left="0.7" right="0.7" top="0.75" bottom="0.75" header="0" footer="0"/>
  <pageSetup orientation="portrait"/>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Night Audit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layberry</dc:creator>
  <cp:lastModifiedBy>Microsoft Office User</cp:lastModifiedBy>
  <dcterms:created xsi:type="dcterms:W3CDTF">2015-06-05T18:19:34Z</dcterms:created>
  <dcterms:modified xsi:type="dcterms:W3CDTF">2023-06-07T10:21:45Z</dcterms:modified>
</cp:coreProperties>
</file>